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งบแสดงผลดำเนินงานไตรมาส4ปี5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<sst xmlns="http://schemas.openxmlformats.org/spreadsheetml/2006/main" count="423" uniqueCount="65">
  <si>
    <t>องค์การบริหารส่วนจังหวัดสมุทรสาคร</t>
  </si>
  <si>
    <t>รายงานรายจ่ายในการดำเนินงานที่จ่ายจากเงินรายรับตามแผนงานรวม</t>
  </si>
  <si>
    <t>รายการ</t>
  </si>
  <si>
    <t>ประมาณการ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</si>
  <si>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</si>
  <si>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</si>
  <si>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</si>
  <si>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</si>
  <si>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</si>
  <si>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</si>
  <si>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</si>
  <si>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</si>
  <si>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</si>
  <si>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</si>
  <si>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</si>
  <si>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</si>
  <si>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งบกลาง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</si>
  <si>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</si>
  <si>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</si>
  <si>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</si>
  <si>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</si>
  <si>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</si>
  <si>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</si>
  <si>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</si>
  <si>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</si>
  <si>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</si>
  <si>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</si>
  <si>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</si>
  <si>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</si>
  <si>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</si>
  <si>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-</t>
  </si>
  <si>
    <t>เงินเดือน (ท)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</si>
  <si>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</si>
  <si>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</si>
  <si>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</si>
  <si>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</si>
  <si>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ค่าตอบแทน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</si>
  <si>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</si>
  <si>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</si>
  <si>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</si>
  <si>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</si>
  <si>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</si>
  <si>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</si>
  <si>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</si>
  <si>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</si>
  <si>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</si>
  <si>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</si>
  <si>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ค่าครุภัณฑ์  (หมายเหตุ 1)</t>
  </si>
  <si>
    <t>ค่าครุภัณฑ์ (ก) (หมายเหตุ 1)</t>
  </si>
  <si>
    <t>ค่าที่ดินและสิ่งก่อสร้าง (หมายเหตุ 2)</t>
  </si>
  <si>
    <t>ค่าที่ดินและสิ่งก่อสร้าง (ท) (หมายเหตุ 2)</t>
  </si>
  <si>
    <t>ค่าที่ดินและสิ่งก่อสร้าง (ก) (หมายเหตุ 2)</t>
  </si>
  <si>
    <t>รวมรายจ่าย</t>
  </si>
  <si>
    <t>-2-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</si>
  <si>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</si>
  <si>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</si>
  <si>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</si>
  <si>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</si>
  <si>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</si>
  <si>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</si>
  <si>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รัฐบาลจัดสรร</t>
  </si>
  <si>
    <t>อุดหนุนทั่วไป</t>
  </si>
  <si>
    <t>อุดหนุนเฉพาะกิจ</t>
  </si>
  <si>
    <t>รวมรายรับ</t>
  </si>
  <si>
    <t>รายรับสูงกว่ารายจ่าย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</si>
</sst>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9"/>
      <name val="TH SarabunPSK"/>
      <family val="2"/>
    </font>
    <font>
      <sz val="13.5"/>
      <color indexed="9"/>
      <name val="TH SarabunPSK"/>
      <family val="2"/>
    </font>
    <font>
      <b/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3.5"/>
      <color theme="0"/>
      <name val="TH SarabunPSK"/>
      <family val="2"/>
    </font>
    <font>
      <b/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43" fontId="6" fillId="0" borderId="22" xfId="36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6" fillId="0" borderId="27" xfId="0" applyNumberFormat="1" applyFont="1" applyFill="1" applyBorder="1" applyAlignment="1">
      <alignment/>
    </xf>
    <xf numFmtId="4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91;&#3634;&#3609;&#3610;&#3633;&#3597;&#3594;&#3637;\&#3611;&#3619;&#3632;&#3592;&#3635;&#3611;&#3637;&#3591;&#3610;&#3611;&#3619;&#3632;&#3617;&#3634;&#3603;%202556\&#3591;&#3610;%203%20&#3648;&#3604;&#3639;&#3629;&#3609;&#3611;&#3637;%2056+&#3591;&#3610;&#3626;&#3636;&#3657;&#3609;&#3611;&#3637;56\&#3652;&#3605;&#3619;&#3617;&#3634;&#3626;%204.1-&#3591;&#3610;&#3626;&#3636;&#3657;&#3609;&#3611;&#3637;\&#3648;&#3604;&#3639;&#3629;&#3609;%20&#3585;.&#3588;.%20-%20&#3585;.&#3618;.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งบกลาง(410)"/>
      <sheetName val="เงินสะสม"/>
      <sheetName val="รายงานรายจ่ายเงินสะสม"/>
      <sheetName val="แผนงานรวม"/>
      <sheetName val="เหมือนแผนงานรวม"/>
      <sheetName val="เงินรายรับ+เงินสะสม"/>
      <sheetName val="หมายเหตุประกอบงบแสดงผลการดำเนิน"/>
      <sheetName val="เงินอุดหนุนเฉพาะกิจค้างจ่าย 6"/>
      <sheetName val="Sheet1"/>
    </sheetNames>
    <sheetDataSet>
      <sheetData sheetId="0">
        <row r="8">
          <cell r="C8">
            <v>23041876.02</v>
          </cell>
        </row>
        <row r="9">
          <cell r="C9">
            <v>1368414</v>
          </cell>
        </row>
        <row r="10">
          <cell r="C10">
            <v>7329316.340000001</v>
          </cell>
        </row>
        <row r="11">
          <cell r="C11">
            <v>18218084.25</v>
          </cell>
        </row>
        <row r="12">
          <cell r="C12">
            <v>11467772.94</v>
          </cell>
        </row>
        <row r="13">
          <cell r="C13">
            <v>2492134.54</v>
          </cell>
        </row>
        <row r="14">
          <cell r="C14">
            <v>3095847.01</v>
          </cell>
        </row>
        <row r="15">
          <cell r="C15">
            <v>130000</v>
          </cell>
        </row>
        <row r="16">
          <cell r="C16">
            <v>1424802.7</v>
          </cell>
        </row>
      </sheetData>
      <sheetData sheetId="1">
        <row r="19">
          <cell r="C19">
            <v>3000000</v>
          </cell>
        </row>
      </sheetData>
      <sheetData sheetId="2">
        <row r="8">
          <cell r="C8">
            <v>1831455.39</v>
          </cell>
        </row>
        <row r="9">
          <cell r="C9">
            <v>26933341.55</v>
          </cell>
        </row>
        <row r="10">
          <cell r="C10">
            <v>323480.1</v>
          </cell>
        </row>
        <row r="11">
          <cell r="C11">
            <v>7331996.45</v>
          </cell>
        </row>
        <row r="12">
          <cell r="C12">
            <v>146200.97</v>
          </cell>
        </row>
        <row r="13">
          <cell r="C13">
            <v>748260</v>
          </cell>
        </row>
        <row r="14">
          <cell r="C14">
            <v>6971948.58</v>
          </cell>
        </row>
        <row r="15">
          <cell r="C15">
            <v>7119750</v>
          </cell>
        </row>
        <row r="16">
          <cell r="C16">
            <v>403040.47</v>
          </cell>
        </row>
        <row r="17">
          <cell r="C17">
            <v>3425240</v>
          </cell>
        </row>
        <row r="18">
          <cell r="C18">
            <v>3299314.71</v>
          </cell>
        </row>
        <row r="19">
          <cell r="C19">
            <v>28881660</v>
          </cell>
        </row>
        <row r="20">
          <cell r="C20">
            <v>9537247</v>
          </cell>
        </row>
        <row r="21">
          <cell r="C21">
            <v>4183490</v>
          </cell>
        </row>
        <row r="22">
          <cell r="C22">
            <v>1856880</v>
          </cell>
        </row>
        <row r="23">
          <cell r="C23">
            <v>3903860</v>
          </cell>
        </row>
        <row r="24">
          <cell r="C24">
            <v>606000</v>
          </cell>
        </row>
        <row r="25">
          <cell r="C25">
            <v>321000</v>
          </cell>
        </row>
      </sheetData>
      <sheetData sheetId="3">
        <row r="12">
          <cell r="C12">
            <v>1235000</v>
          </cell>
        </row>
        <row r="15">
          <cell r="C15">
            <v>25344000</v>
          </cell>
        </row>
      </sheetData>
      <sheetData sheetId="4">
        <row r="12">
          <cell r="C12">
            <v>4725470.9</v>
          </cell>
        </row>
        <row r="15">
          <cell r="C15">
            <v>200000</v>
          </cell>
        </row>
      </sheetData>
      <sheetData sheetId="5">
        <row r="15">
          <cell r="C15">
            <v>29500000</v>
          </cell>
        </row>
        <row r="19">
          <cell r="C19">
            <v>175260100</v>
          </cell>
        </row>
        <row r="20">
          <cell r="C20">
            <v>40739000</v>
          </cell>
        </row>
        <row r="21">
          <cell r="C21">
            <v>9623000</v>
          </cell>
        </row>
      </sheetData>
      <sheetData sheetId="6">
        <row r="12">
          <cell r="C12">
            <v>10716560.8</v>
          </cell>
        </row>
        <row r="15">
          <cell r="C15">
            <v>1960000</v>
          </cell>
        </row>
      </sheetData>
      <sheetData sheetId="7">
        <row r="3">
          <cell r="A3" t="str">
            <v>ตั้งแต่วันที่  1  ตุลาคม  2555  ถึง   30  กันยายน  2556</v>
          </cell>
        </row>
        <row r="10">
          <cell r="C10">
            <v>692700</v>
          </cell>
        </row>
        <row r="12">
          <cell r="C12">
            <v>850006.21</v>
          </cell>
        </row>
        <row r="15">
          <cell r="C15">
            <v>167200.84</v>
          </cell>
        </row>
        <row r="16">
          <cell r="C16">
            <v>129999.99999999999</v>
          </cell>
        </row>
        <row r="17">
          <cell r="C17">
            <v>11786000</v>
          </cell>
        </row>
        <row r="21">
          <cell r="C21">
            <v>320286.45</v>
          </cell>
        </row>
      </sheetData>
      <sheetData sheetId="8">
        <row r="8">
          <cell r="C8">
            <v>4174842.38</v>
          </cell>
        </row>
        <row r="9">
          <cell r="C9">
            <v>2302879.29</v>
          </cell>
        </row>
        <row r="10">
          <cell r="C10">
            <v>3284940</v>
          </cell>
        </row>
        <row r="11">
          <cell r="C11">
            <v>399950</v>
          </cell>
        </row>
        <row r="12">
          <cell r="C12">
            <v>1133911.18</v>
          </cell>
        </row>
        <row r="13">
          <cell r="C13">
            <v>8145004.02</v>
          </cell>
        </row>
        <row r="18">
          <cell r="C18">
            <v>30051549.45</v>
          </cell>
        </row>
        <row r="19">
          <cell r="C19">
            <v>2946973</v>
          </cell>
        </row>
      </sheetData>
      <sheetData sheetId="9">
        <row r="12">
          <cell r="C12">
            <v>1692100</v>
          </cell>
        </row>
      </sheetData>
      <sheetData sheetId="10">
        <row r="17">
          <cell r="D17">
            <v>9104184</v>
          </cell>
        </row>
        <row r="18">
          <cell r="D18">
            <v>826263.1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5" sqref="O15"/>
    </sheetView>
  </sheetViews>
  <sheetFormatPr defaultColWidth="29.57421875" defaultRowHeight="12.75"/>
  <cols>
    <col min="1" max="1" width="21.7109375" style="40" customWidth="1"/>
    <col min="2" max="2" width="13.421875" style="39" customWidth="1"/>
    <col min="3" max="3" width="13.57421875" style="39" customWidth="1"/>
    <col min="4" max="4" width="12.28125" style="39" customWidth="1"/>
    <col min="5" max="5" width="11.140625" style="39" customWidth="1"/>
    <col min="6" max="6" width="13.00390625" style="39" customWidth="1"/>
    <col min="7" max="7" width="11.28125" style="39" customWidth="1"/>
    <col min="8" max="8" width="12.00390625" style="39" customWidth="1"/>
    <col min="9" max="9" width="13.8515625" style="39" customWidth="1"/>
    <col min="10" max="10" width="12.00390625" style="39" customWidth="1"/>
    <col min="11" max="12" width="12.140625" style="39" customWidth="1"/>
    <col min="13" max="13" width="11.00390625" style="39" customWidth="1"/>
    <col min="14" max="14" width="9.00390625" style="39" customWidth="1"/>
    <col min="15" max="15" width="11.00390625" style="39" customWidth="1"/>
    <col min="16" max="16" width="14.7109375" style="39" customWidth="1"/>
    <col min="17" max="17" width="13.28125" style="39" customWidth="1"/>
    <col min="18" max="76" width="29.57421875" style="39" customWidth="1"/>
    <col min="77" max="16384" width="29.57421875" style="40" customWidth="1"/>
  </cols>
  <sheetData>
    <row r="1" spans="1:76" s="2" customFormat="1" ht="18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s="2" customFormat="1" ht="18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s="2" customFormat="1" ht="18.75">
      <c r="A3" s="81" t="str">
        <f>'[1]การศาสนา(260)'!A3</f>
        <v>ตั้งแต่วันที่  1  ตุลาคม  2555  ถึง   30  กันยายน  2556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6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 s="12" customFormat="1" ht="17.25">
      <c r="A5" s="82" t="s">
        <v>2</v>
      </c>
      <c r="B5" s="83" t="s">
        <v>3</v>
      </c>
      <c r="C5" s="83" t="s">
        <v>4</v>
      </c>
      <c r="D5" s="7" t="s">
        <v>5</v>
      </c>
      <c r="E5" s="8" t="s">
        <v>6</v>
      </c>
      <c r="F5" s="84" t="s">
        <v>7</v>
      </c>
      <c r="G5" s="7" t="s">
        <v>8</v>
      </c>
      <c r="H5" s="87" t="s">
        <v>9</v>
      </c>
      <c r="I5" s="9" t="s">
        <v>10</v>
      </c>
      <c r="J5" s="7" t="s">
        <v>11</v>
      </c>
      <c r="K5" s="8" t="s">
        <v>12</v>
      </c>
      <c r="L5" s="10" t="s">
        <v>13</v>
      </c>
      <c r="M5" s="84" t="s">
        <v>14</v>
      </c>
      <c r="N5" s="90" t="s">
        <v>15</v>
      </c>
      <c r="O5" s="87" t="s">
        <v>16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</row>
    <row r="6" spans="1:76" s="12" customFormat="1" ht="17.25">
      <c r="A6" s="82"/>
      <c r="B6" s="83"/>
      <c r="C6" s="83"/>
      <c r="D6" s="13" t="s">
        <v>17</v>
      </c>
      <c r="E6" s="14" t="s">
        <v>18</v>
      </c>
      <c r="F6" s="85"/>
      <c r="G6" s="13" t="s">
        <v>19</v>
      </c>
      <c r="H6" s="88"/>
      <c r="I6" s="15" t="s">
        <v>20</v>
      </c>
      <c r="J6" s="13" t="s">
        <v>21</v>
      </c>
      <c r="K6" s="14" t="s">
        <v>22</v>
      </c>
      <c r="L6" s="16" t="s">
        <v>23</v>
      </c>
      <c r="M6" s="85"/>
      <c r="N6" s="91"/>
      <c r="O6" s="88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</row>
    <row r="7" spans="1:76" s="12" customFormat="1" ht="17.25">
      <c r="A7" s="82"/>
      <c r="B7" s="83"/>
      <c r="C7" s="83"/>
      <c r="D7" s="17"/>
      <c r="E7" s="18" t="s">
        <v>24</v>
      </c>
      <c r="F7" s="86"/>
      <c r="G7" s="17"/>
      <c r="H7" s="89"/>
      <c r="I7" s="19"/>
      <c r="J7" s="17" t="s">
        <v>25</v>
      </c>
      <c r="K7" s="18" t="s">
        <v>26</v>
      </c>
      <c r="L7" s="20" t="s">
        <v>27</v>
      </c>
      <c r="M7" s="86"/>
      <c r="N7" s="92"/>
      <c r="O7" s="8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</row>
    <row r="8" spans="1:76" s="24" customFormat="1" ht="18.75">
      <c r="A8" s="21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65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76" s="24" customFormat="1" ht="18.75">
      <c r="A9" s="25" t="s">
        <v>29</v>
      </c>
      <c r="B9" s="26">
        <v>36162140</v>
      </c>
      <c r="C9" s="26">
        <v>29048173.79</v>
      </c>
      <c r="D9" s="27">
        <f>+'[1]งานบริหารทั่วไป(110)'!C8</f>
        <v>23041876.02</v>
      </c>
      <c r="E9" s="28" t="s">
        <v>30</v>
      </c>
      <c r="F9" s="27">
        <f>+'[1]การศึกษา(210)'!C8</f>
        <v>1831455.39</v>
      </c>
      <c r="G9" s="28" t="s">
        <v>30</v>
      </c>
      <c r="H9" s="28" t="s">
        <v>30</v>
      </c>
      <c r="I9" s="28" t="s">
        <v>30</v>
      </c>
      <c r="J9" s="28" t="s">
        <v>30</v>
      </c>
      <c r="K9" s="28" t="s">
        <v>30</v>
      </c>
      <c r="L9" s="27">
        <f>+'[1]อุตสาหกรรม(310)'!C8</f>
        <v>4174842.38</v>
      </c>
      <c r="M9" s="28" t="s">
        <v>30</v>
      </c>
      <c r="N9" s="28" t="s">
        <v>30</v>
      </c>
      <c r="O9" s="28" t="s">
        <v>30</v>
      </c>
      <c r="P9" s="65">
        <v>29048173.79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</row>
    <row r="10" spans="1:76" s="24" customFormat="1" ht="18.75">
      <c r="A10" s="25" t="s">
        <v>31</v>
      </c>
      <c r="B10" s="26">
        <v>37788700</v>
      </c>
      <c r="C10" s="26">
        <v>26933341.549999997</v>
      </c>
      <c r="D10" s="28" t="s">
        <v>30</v>
      </c>
      <c r="E10" s="28" t="s">
        <v>30</v>
      </c>
      <c r="F10" s="29">
        <f>+'[1]การศึกษา(210)'!C9</f>
        <v>26933341.55</v>
      </c>
      <c r="G10" s="28" t="s">
        <v>30</v>
      </c>
      <c r="H10" s="28" t="s">
        <v>30</v>
      </c>
      <c r="I10" s="28" t="s">
        <v>30</v>
      </c>
      <c r="J10" s="28" t="s">
        <v>30</v>
      </c>
      <c r="K10" s="28" t="s">
        <v>30</v>
      </c>
      <c r="L10" s="28" t="s">
        <v>30</v>
      </c>
      <c r="M10" s="28" t="s">
        <v>30</v>
      </c>
      <c r="N10" s="28" t="s">
        <v>30</v>
      </c>
      <c r="O10" s="28" t="s">
        <v>30</v>
      </c>
      <c r="P10" s="65">
        <v>26933341.549999997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</row>
    <row r="11" spans="1:76" s="24" customFormat="1" ht="18.75">
      <c r="A11" s="25" t="s">
        <v>32</v>
      </c>
      <c r="B11" s="26">
        <v>3975800</v>
      </c>
      <c r="C11" s="26">
        <v>3671293.29</v>
      </c>
      <c r="D11" s="27">
        <f>+'[1]งานบริหารทั่วไป(110)'!C9</f>
        <v>1368414</v>
      </c>
      <c r="E11" s="28" t="s">
        <v>30</v>
      </c>
      <c r="F11" s="28" t="s">
        <v>30</v>
      </c>
      <c r="G11" s="28" t="s">
        <v>30</v>
      </c>
      <c r="H11" s="28" t="s">
        <v>30</v>
      </c>
      <c r="I11" s="28" t="s">
        <v>30</v>
      </c>
      <c r="J11" s="28" t="s">
        <v>30</v>
      </c>
      <c r="K11" s="28" t="s">
        <v>30</v>
      </c>
      <c r="L11" s="27">
        <f>+'[1]อุตสาหกรรม(310)'!C9</f>
        <v>2302879.29</v>
      </c>
      <c r="M11" s="28" t="s">
        <v>30</v>
      </c>
      <c r="N11" s="28" t="s">
        <v>30</v>
      </c>
      <c r="O11" s="28" t="s">
        <v>30</v>
      </c>
      <c r="P11" s="65">
        <v>3671293.29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</row>
    <row r="12" spans="1:76" s="24" customFormat="1" ht="18.75">
      <c r="A12" s="25" t="s">
        <v>33</v>
      </c>
      <c r="B12" s="26">
        <v>466200</v>
      </c>
      <c r="C12" s="26">
        <v>323480.1</v>
      </c>
      <c r="D12" s="28" t="s">
        <v>30</v>
      </c>
      <c r="E12" s="28" t="s">
        <v>30</v>
      </c>
      <c r="F12" s="29">
        <f>+'[1]การศึกษา(210)'!C10</f>
        <v>323480.1</v>
      </c>
      <c r="G12" s="28" t="s">
        <v>30</v>
      </c>
      <c r="H12" s="28" t="s">
        <v>30</v>
      </c>
      <c r="I12" s="28" t="s">
        <v>30</v>
      </c>
      <c r="J12" s="28" t="s">
        <v>30</v>
      </c>
      <c r="K12" s="28" t="s">
        <v>30</v>
      </c>
      <c r="L12" s="28" t="s">
        <v>30</v>
      </c>
      <c r="M12" s="28" t="s">
        <v>30</v>
      </c>
      <c r="N12" s="28" t="s">
        <v>30</v>
      </c>
      <c r="O12" s="28" t="s">
        <v>30</v>
      </c>
      <c r="P12" s="65">
        <v>323480.1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76" s="24" customFormat="1" ht="18.75">
      <c r="A13" s="25" t="s">
        <v>34</v>
      </c>
      <c r="B13" s="26">
        <v>29572100</v>
      </c>
      <c r="C13" s="26">
        <v>17946252.79</v>
      </c>
      <c r="D13" s="27">
        <f>+'[1]งานบริหารทั่วไป(110)'!C10</f>
        <v>7329316.340000001</v>
      </c>
      <c r="E13" s="28" t="s">
        <v>30</v>
      </c>
      <c r="F13" s="27">
        <f>+'[1]การศึกษา(210)'!C11</f>
        <v>7331996.45</v>
      </c>
      <c r="G13" s="28" t="s">
        <v>30</v>
      </c>
      <c r="H13" s="28" t="s">
        <v>30</v>
      </c>
      <c r="I13" s="28" t="s">
        <v>30</v>
      </c>
      <c r="J13" s="28" t="s">
        <v>30</v>
      </c>
      <c r="K13" s="28" t="s">
        <v>30</v>
      </c>
      <c r="L13" s="27">
        <f>+'[1]อุตสาหกรรม(310)'!C10</f>
        <v>3284940</v>
      </c>
      <c r="M13" s="28" t="s">
        <v>30</v>
      </c>
      <c r="N13" s="28" t="s">
        <v>30</v>
      </c>
      <c r="O13" s="28" t="s">
        <v>30</v>
      </c>
      <c r="P13" s="65">
        <v>17946252.79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</row>
    <row r="14" spans="1:76" s="24" customFormat="1" ht="18.75">
      <c r="A14" s="25" t="s">
        <v>35</v>
      </c>
      <c r="B14" s="26">
        <v>1100500</v>
      </c>
      <c r="C14" s="26">
        <v>838900.97</v>
      </c>
      <c r="D14" s="28" t="s">
        <v>30</v>
      </c>
      <c r="E14" s="28" t="s">
        <v>30</v>
      </c>
      <c r="F14" s="29">
        <f>+'[1]การศึกษา(210)'!C12</f>
        <v>146200.97</v>
      </c>
      <c r="G14" s="28" t="s">
        <v>30</v>
      </c>
      <c r="H14" s="28" t="s">
        <v>30</v>
      </c>
      <c r="I14" s="28" t="s">
        <v>30</v>
      </c>
      <c r="J14" s="28" t="s">
        <v>30</v>
      </c>
      <c r="K14" s="27">
        <f>+'[1]การศาสนา(260)'!C10</f>
        <v>692700</v>
      </c>
      <c r="L14" s="28" t="s">
        <v>30</v>
      </c>
      <c r="M14" s="28" t="s">
        <v>30</v>
      </c>
      <c r="N14" s="28" t="s">
        <v>30</v>
      </c>
      <c r="O14" s="28" t="s">
        <v>30</v>
      </c>
      <c r="P14" s="65">
        <v>838900.97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</row>
    <row r="15" spans="1:76" s="24" customFormat="1" ht="18.75">
      <c r="A15" s="25" t="s">
        <v>36</v>
      </c>
      <c r="B15" s="26">
        <v>20535000</v>
      </c>
      <c r="C15" s="26">
        <v>19366294.25</v>
      </c>
      <c r="D15" s="27">
        <f>+'[1]งานบริหารทั่วไป(110)'!C11</f>
        <v>18218084.25</v>
      </c>
      <c r="E15" s="28" t="s">
        <v>30</v>
      </c>
      <c r="F15" s="29">
        <f>+'[1]การศึกษา(210)'!C13</f>
        <v>748260</v>
      </c>
      <c r="G15" s="28" t="s">
        <v>30</v>
      </c>
      <c r="H15" s="28" t="s">
        <v>30</v>
      </c>
      <c r="I15" s="28" t="s">
        <v>30</v>
      </c>
      <c r="J15" s="28" t="s">
        <v>30</v>
      </c>
      <c r="K15" s="28" t="s">
        <v>30</v>
      </c>
      <c r="L15" s="29">
        <f>+'[1]อุตสาหกรรม(310)'!C11</f>
        <v>399950</v>
      </c>
      <c r="M15" s="28" t="s">
        <v>30</v>
      </c>
      <c r="N15" s="28" t="s">
        <v>30</v>
      </c>
      <c r="O15" s="28" t="s">
        <v>30</v>
      </c>
      <c r="P15" s="65">
        <v>19366294.25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</row>
    <row r="16" spans="1:76" s="24" customFormat="1" ht="18.75">
      <c r="A16" s="25" t="s">
        <v>37</v>
      </c>
      <c r="B16" s="26">
        <v>82526200</v>
      </c>
      <c r="C16" s="26">
        <v>38792770.61</v>
      </c>
      <c r="D16" s="27">
        <f>+'[1]งานบริหารทั่วไป(110)'!C12</f>
        <v>11467772.94</v>
      </c>
      <c r="E16" s="28" t="s">
        <v>30</v>
      </c>
      <c r="F16" s="27">
        <f>+'[1]การศึกษา(210)'!C14</f>
        <v>6971948.58</v>
      </c>
      <c r="G16" s="28">
        <f>+'[1]สังคมสงเคราะห์ (230)'!C12</f>
        <v>4725470.9</v>
      </c>
      <c r="H16" s="28">
        <f>+'[1]สาธารณสุข (220)'!C12</f>
        <v>1235000</v>
      </c>
      <c r="I16" s="28" t="s">
        <v>30</v>
      </c>
      <c r="J16" s="29">
        <f>+'[1]สร้างความเข็มแข็ง (250)'!C12</f>
        <v>10716560.8</v>
      </c>
      <c r="K16" s="29">
        <f>+'[1]การศาสนา(260)'!C12</f>
        <v>850006.21</v>
      </c>
      <c r="L16" s="29">
        <f>+'[1]อุตสาหกรรม(310)'!C12</f>
        <v>1133911.18</v>
      </c>
      <c r="M16" s="28">
        <f>+'[1]การเกษตร(320)'!C12</f>
        <v>1692100</v>
      </c>
      <c r="N16" s="28" t="s">
        <v>30</v>
      </c>
      <c r="O16" s="28" t="s">
        <v>30</v>
      </c>
      <c r="P16" s="65">
        <v>38792770.61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</row>
    <row r="17" spans="1:76" s="24" customFormat="1" ht="18.75">
      <c r="A17" s="25" t="s">
        <v>38</v>
      </c>
      <c r="B17" s="26">
        <v>12460800</v>
      </c>
      <c r="C17" s="26">
        <v>7119750</v>
      </c>
      <c r="D17" s="28" t="s">
        <v>30</v>
      </c>
      <c r="E17" s="28" t="s">
        <v>30</v>
      </c>
      <c r="F17" s="27">
        <f>+'[1]การศึกษา(210)'!C15</f>
        <v>7119750</v>
      </c>
      <c r="G17" s="28" t="s">
        <v>30</v>
      </c>
      <c r="H17" s="28" t="s">
        <v>30</v>
      </c>
      <c r="I17" s="28" t="s">
        <v>30</v>
      </c>
      <c r="J17" s="28" t="s">
        <v>30</v>
      </c>
      <c r="K17" s="28" t="s">
        <v>30</v>
      </c>
      <c r="L17" s="28" t="s">
        <v>30</v>
      </c>
      <c r="M17" s="28" t="s">
        <v>30</v>
      </c>
      <c r="N17" s="28" t="s">
        <v>30</v>
      </c>
      <c r="O17" s="28" t="s">
        <v>30</v>
      </c>
      <c r="P17" s="65">
        <v>7119750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</row>
    <row r="18" spans="1:76" s="24" customFormat="1" ht="18.75">
      <c r="A18" s="25" t="s">
        <v>39</v>
      </c>
      <c r="B18" s="26">
        <v>18690760</v>
      </c>
      <c r="C18" s="26">
        <v>11040179.03</v>
      </c>
      <c r="D18" s="27">
        <f>+'[1]งานบริหารทั่วไป(110)'!C13</f>
        <v>2492134.54</v>
      </c>
      <c r="E18" s="28" t="s">
        <v>30</v>
      </c>
      <c r="F18" s="27">
        <f>+'[1]การศึกษา(210)'!C16</f>
        <v>403040.47</v>
      </c>
      <c r="G18" s="28" t="s">
        <v>30</v>
      </c>
      <c r="H18" s="28" t="s">
        <v>30</v>
      </c>
      <c r="I18" s="28" t="s">
        <v>30</v>
      </c>
      <c r="J18" s="28" t="s">
        <v>30</v>
      </c>
      <c r="K18" s="28" t="s">
        <v>30</v>
      </c>
      <c r="L18" s="27">
        <f>+'[1]อุตสาหกรรม(310)'!C13</f>
        <v>8145004.02</v>
      </c>
      <c r="M18" s="28" t="s">
        <v>30</v>
      </c>
      <c r="N18" s="28" t="s">
        <v>30</v>
      </c>
      <c r="O18" s="28" t="s">
        <v>30</v>
      </c>
      <c r="P18" s="65">
        <v>11040179.03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76" s="24" customFormat="1" ht="18.75">
      <c r="A19" s="25" t="s">
        <v>40</v>
      </c>
      <c r="B19" s="26">
        <v>3525240</v>
      </c>
      <c r="C19" s="26">
        <v>3425240</v>
      </c>
      <c r="D19" s="28" t="s">
        <v>30</v>
      </c>
      <c r="E19" s="28" t="s">
        <v>30</v>
      </c>
      <c r="F19" s="29">
        <f>+'[1]การศึกษา(210)'!C17</f>
        <v>3425240</v>
      </c>
      <c r="G19" s="28" t="s">
        <v>30</v>
      </c>
      <c r="H19" s="28" t="s">
        <v>30</v>
      </c>
      <c r="I19" s="28" t="s">
        <v>30</v>
      </c>
      <c r="J19" s="28" t="s">
        <v>30</v>
      </c>
      <c r="K19" s="28" t="s">
        <v>30</v>
      </c>
      <c r="L19" s="28" t="s">
        <v>30</v>
      </c>
      <c r="M19" s="28" t="s">
        <v>30</v>
      </c>
      <c r="N19" s="28" t="s">
        <v>30</v>
      </c>
      <c r="O19" s="28" t="s">
        <v>30</v>
      </c>
      <c r="P19" s="65">
        <v>3425240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s="24" customFormat="1" ht="18.75">
      <c r="A20" s="25" t="s">
        <v>41</v>
      </c>
      <c r="B20" s="26">
        <v>6990000</v>
      </c>
      <c r="C20" s="26">
        <v>6562362.5600000005</v>
      </c>
      <c r="D20" s="27">
        <f>+'[1]งานบริหารทั่วไป(110)'!C14</f>
        <v>3095847.01</v>
      </c>
      <c r="E20" s="28" t="s">
        <v>30</v>
      </c>
      <c r="F20" s="29">
        <f>+'[1]การศึกษา(210)'!C18</f>
        <v>3299314.71</v>
      </c>
      <c r="G20" s="28" t="s">
        <v>30</v>
      </c>
      <c r="H20" s="28" t="s">
        <v>30</v>
      </c>
      <c r="I20" s="28" t="s">
        <v>30</v>
      </c>
      <c r="J20" s="28" t="s">
        <v>30</v>
      </c>
      <c r="K20" s="27">
        <f>+'[1]การศาสนา(260)'!C15</f>
        <v>167200.84</v>
      </c>
      <c r="L20" s="28" t="s">
        <v>30</v>
      </c>
      <c r="M20" s="28" t="s">
        <v>30</v>
      </c>
      <c r="N20" s="28" t="s">
        <v>30</v>
      </c>
      <c r="O20" s="28" t="s">
        <v>30</v>
      </c>
      <c r="P20" s="65">
        <v>6562362.5600000005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s="24" customFormat="1" ht="18.75">
      <c r="A21" s="25" t="s">
        <v>42</v>
      </c>
      <c r="B21" s="26">
        <v>130000</v>
      </c>
      <c r="C21" s="26">
        <v>129999.99999999999</v>
      </c>
      <c r="D21" s="28" t="s">
        <v>30</v>
      </c>
      <c r="E21" s="28" t="s">
        <v>30</v>
      </c>
      <c r="F21" s="28" t="s">
        <v>30</v>
      </c>
      <c r="G21" s="28" t="s">
        <v>30</v>
      </c>
      <c r="H21" s="28" t="s">
        <v>30</v>
      </c>
      <c r="I21" s="28" t="s">
        <v>30</v>
      </c>
      <c r="J21" s="28" t="s">
        <v>30</v>
      </c>
      <c r="K21" s="27">
        <f>+'[1]การศาสนา(260)'!C16</f>
        <v>129999.99999999999</v>
      </c>
      <c r="L21" s="28" t="s">
        <v>30</v>
      </c>
      <c r="M21" s="28" t="s">
        <v>30</v>
      </c>
      <c r="N21" s="28" t="s">
        <v>30</v>
      </c>
      <c r="O21" s="28" t="s">
        <v>30</v>
      </c>
      <c r="P21" s="65">
        <v>129999.99999999999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s="24" customFormat="1" ht="18.75">
      <c r="A22" s="25" t="s">
        <v>43</v>
      </c>
      <c r="B22" s="29">
        <v>73477160</v>
      </c>
      <c r="C22" s="26">
        <v>73182660</v>
      </c>
      <c r="D22" s="28" t="s">
        <v>30</v>
      </c>
      <c r="E22" s="28">
        <v>855000</v>
      </c>
      <c r="F22" s="27">
        <f>+'[1]การศึกษา(210)'!C19</f>
        <v>28881660</v>
      </c>
      <c r="G22" s="29">
        <f>+'[1]สังคมสงเคราะห์ (230)'!C15</f>
        <v>200000</v>
      </c>
      <c r="H22" s="28" t="s">
        <v>30</v>
      </c>
      <c r="I22" s="29">
        <f>+'[1]เคหะชุมชน(240)'!C15</f>
        <v>29500000</v>
      </c>
      <c r="J22" s="28">
        <f>+'[1]สร้างความเข็มแข็ง (250)'!C15</f>
        <v>1960000</v>
      </c>
      <c r="K22" s="27">
        <f>+'[1]การศาสนา(260)'!C17</f>
        <v>11786000</v>
      </c>
      <c r="L22" s="28" t="s">
        <v>30</v>
      </c>
      <c r="M22" s="28" t="s">
        <v>30</v>
      </c>
      <c r="N22" s="28" t="s">
        <v>30</v>
      </c>
      <c r="O22" s="28" t="s">
        <v>30</v>
      </c>
      <c r="P22" s="65">
        <v>73182660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s="24" customFormat="1" ht="18.75">
      <c r="A23" s="25" t="s">
        <v>44</v>
      </c>
      <c r="B23" s="28" t="s">
        <v>30</v>
      </c>
      <c r="C23" s="26">
        <v>34881247</v>
      </c>
      <c r="D23" s="28" t="s">
        <v>30</v>
      </c>
      <c r="E23" s="28" t="s">
        <v>30</v>
      </c>
      <c r="F23" s="27">
        <f>+'[1]การศึกษา(210)'!C20</f>
        <v>9537247</v>
      </c>
      <c r="G23" s="28" t="s">
        <v>30</v>
      </c>
      <c r="H23" s="28">
        <f>+'[1]สาธารณสุข (220)'!C15</f>
        <v>25344000</v>
      </c>
      <c r="I23" s="28" t="s">
        <v>30</v>
      </c>
      <c r="J23" s="28" t="s">
        <v>30</v>
      </c>
      <c r="K23" s="28" t="s">
        <v>30</v>
      </c>
      <c r="L23" s="28" t="s">
        <v>30</v>
      </c>
      <c r="M23" s="28" t="s">
        <v>30</v>
      </c>
      <c r="N23" s="28" t="s">
        <v>30</v>
      </c>
      <c r="O23" s="28" t="s">
        <v>30</v>
      </c>
      <c r="P23" s="65">
        <v>34881247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s="24" customFormat="1" ht="18.75">
      <c r="A24" s="25" t="s">
        <v>45</v>
      </c>
      <c r="B24" s="27">
        <v>380000</v>
      </c>
      <c r="C24" s="26">
        <v>130000</v>
      </c>
      <c r="D24" s="29">
        <f>+'[1]งานบริหารทั่วไป(110)'!C15</f>
        <v>130000</v>
      </c>
      <c r="E24" s="28" t="s">
        <v>30</v>
      </c>
      <c r="F24" s="28" t="s">
        <v>30</v>
      </c>
      <c r="G24" s="28" t="s">
        <v>30</v>
      </c>
      <c r="H24" s="28" t="s">
        <v>30</v>
      </c>
      <c r="I24" s="28" t="s">
        <v>30</v>
      </c>
      <c r="J24" s="28" t="s">
        <v>30</v>
      </c>
      <c r="K24" s="28" t="s">
        <v>30</v>
      </c>
      <c r="L24" s="28" t="s">
        <v>30</v>
      </c>
      <c r="M24" s="28" t="s">
        <v>30</v>
      </c>
      <c r="N24" s="28" t="s">
        <v>30</v>
      </c>
      <c r="O24" s="28" t="s">
        <v>30</v>
      </c>
      <c r="P24" s="65">
        <v>130000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s="24" customFormat="1" ht="18.75">
      <c r="A25" s="25" t="s">
        <v>16</v>
      </c>
      <c r="B25" s="26">
        <v>65241800</v>
      </c>
      <c r="C25" s="26">
        <v>9104184</v>
      </c>
      <c r="D25" s="28" t="s">
        <v>30</v>
      </c>
      <c r="E25" s="28" t="s">
        <v>30</v>
      </c>
      <c r="F25" s="28" t="s">
        <v>30</v>
      </c>
      <c r="G25" s="28" t="s">
        <v>30</v>
      </c>
      <c r="H25" s="28" t="s">
        <v>30</v>
      </c>
      <c r="I25" s="28" t="s">
        <v>30</v>
      </c>
      <c r="J25" s="28" t="s">
        <v>30</v>
      </c>
      <c r="K25" s="28" t="s">
        <v>30</v>
      </c>
      <c r="L25" s="28" t="s">
        <v>30</v>
      </c>
      <c r="M25" s="28" t="s">
        <v>30</v>
      </c>
      <c r="N25" s="28" t="s">
        <v>30</v>
      </c>
      <c r="O25" s="29">
        <f>+'[1]งบกลาง(410)'!D17</f>
        <v>9104184</v>
      </c>
      <c r="P25" s="65">
        <v>9104184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s="24" customFormat="1" ht="18.75">
      <c r="A26" s="25" t="s">
        <v>46</v>
      </c>
      <c r="B26" s="26">
        <v>1338900</v>
      </c>
      <c r="C26" s="26">
        <v>826263.1</v>
      </c>
      <c r="D26" s="28" t="s">
        <v>30</v>
      </c>
      <c r="E26" s="28" t="s">
        <v>30</v>
      </c>
      <c r="F26" s="28" t="s">
        <v>30</v>
      </c>
      <c r="G26" s="28" t="s">
        <v>30</v>
      </c>
      <c r="H26" s="28" t="s">
        <v>30</v>
      </c>
      <c r="I26" s="28" t="s">
        <v>30</v>
      </c>
      <c r="J26" s="28" t="s">
        <v>30</v>
      </c>
      <c r="K26" s="28" t="s">
        <v>30</v>
      </c>
      <c r="L26" s="28" t="s">
        <v>30</v>
      </c>
      <c r="M26" s="28" t="s">
        <v>30</v>
      </c>
      <c r="N26" s="28" t="s">
        <v>30</v>
      </c>
      <c r="O26" s="29">
        <f>+'[1]งบกลาง(410)'!D18</f>
        <v>826263.1</v>
      </c>
      <c r="P26" s="65">
        <v>826263.1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s="24" customFormat="1" ht="18.75">
      <c r="A27" s="25" t="s">
        <v>47</v>
      </c>
      <c r="B27" s="26">
        <v>36266000</v>
      </c>
      <c r="C27" s="26">
        <v>35659842.15</v>
      </c>
      <c r="D27" s="27">
        <f>+'[1]งานบริหารทั่วไป(110)'!C16</f>
        <v>1424802.7</v>
      </c>
      <c r="E27" s="28" t="s">
        <v>30</v>
      </c>
      <c r="F27" s="29">
        <f>+'[1]การศึกษา(210)'!C21</f>
        <v>4183490</v>
      </c>
      <c r="G27" s="28" t="s">
        <v>30</v>
      </c>
      <c r="H27" s="28" t="s">
        <v>30</v>
      </c>
      <c r="I27" s="28" t="s">
        <v>30</v>
      </c>
      <c r="J27" s="28" t="s">
        <v>30</v>
      </c>
      <c r="K27" s="28" t="s">
        <v>30</v>
      </c>
      <c r="L27" s="27">
        <f>+'[1]อุตสาหกรรม(310)'!C18</f>
        <v>30051549.45</v>
      </c>
      <c r="M27" s="28" t="s">
        <v>30</v>
      </c>
      <c r="N27" s="28" t="s">
        <v>30</v>
      </c>
      <c r="O27" s="28" t="s">
        <v>30</v>
      </c>
      <c r="P27" s="65">
        <v>35659842.15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s="24" customFormat="1" ht="18.75">
      <c r="A28" s="25" t="s">
        <v>48</v>
      </c>
      <c r="B28" s="28" t="s">
        <v>30</v>
      </c>
      <c r="C28" s="26">
        <v>1856880</v>
      </c>
      <c r="D28" s="30" t="s">
        <v>30</v>
      </c>
      <c r="E28" s="28" t="s">
        <v>30</v>
      </c>
      <c r="F28" s="29">
        <f>+'[1]การศึกษา(210)'!C22</f>
        <v>1856880</v>
      </c>
      <c r="G28" s="28" t="s">
        <v>30</v>
      </c>
      <c r="H28" s="28" t="s">
        <v>30</v>
      </c>
      <c r="I28" s="28" t="s">
        <v>30</v>
      </c>
      <c r="J28" s="28" t="s">
        <v>30</v>
      </c>
      <c r="K28" s="28" t="s">
        <v>30</v>
      </c>
      <c r="L28" s="28" t="s">
        <v>30</v>
      </c>
      <c r="M28" s="28" t="s">
        <v>30</v>
      </c>
      <c r="N28" s="28" t="s">
        <v>30</v>
      </c>
      <c r="O28" s="28" t="s">
        <v>30</v>
      </c>
      <c r="P28" s="65">
        <v>1856880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s="24" customFormat="1" ht="18.75">
      <c r="A29" s="31" t="s">
        <v>49</v>
      </c>
      <c r="B29" s="26">
        <v>192205840</v>
      </c>
      <c r="C29" s="26">
        <v>185110933</v>
      </c>
      <c r="D29" s="30" t="s">
        <v>30</v>
      </c>
      <c r="E29" s="28">
        <f>+'[1]การรักษาความสงบ(120)'!C19</f>
        <v>3000000</v>
      </c>
      <c r="F29" s="29">
        <f>+'[1]การศึกษา(210)'!C23</f>
        <v>3903860</v>
      </c>
      <c r="G29" s="28" t="s">
        <v>30</v>
      </c>
      <c r="H29" s="28" t="s">
        <v>30</v>
      </c>
      <c r="I29" s="29">
        <f>+'[1]เคหะชุมชน(240)'!C19</f>
        <v>175260100</v>
      </c>
      <c r="J29" s="28" t="s">
        <v>30</v>
      </c>
      <c r="K29" s="28" t="s">
        <v>30</v>
      </c>
      <c r="L29" s="27">
        <f>+'[1]อุตสาหกรรม(310)'!C19</f>
        <v>2946973</v>
      </c>
      <c r="M29" s="28" t="s">
        <v>30</v>
      </c>
      <c r="N29" s="28" t="s">
        <v>30</v>
      </c>
      <c r="O29" s="28" t="s">
        <v>30</v>
      </c>
      <c r="P29" s="65">
        <v>185110933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s="24" customFormat="1" ht="18.75">
      <c r="A30" s="32" t="s">
        <v>50</v>
      </c>
      <c r="B30" s="26">
        <v>43189660</v>
      </c>
      <c r="C30" s="26">
        <v>41665286.45</v>
      </c>
      <c r="D30" s="30" t="s">
        <v>30</v>
      </c>
      <c r="E30" s="28" t="s">
        <v>30</v>
      </c>
      <c r="F30" s="29">
        <f>+'[1]การศึกษา(210)'!C24</f>
        <v>606000</v>
      </c>
      <c r="G30" s="28" t="s">
        <v>30</v>
      </c>
      <c r="H30" s="28" t="s">
        <v>30</v>
      </c>
      <c r="I30" s="29">
        <f>+'[1]เคหะชุมชน(240)'!C20</f>
        <v>40739000</v>
      </c>
      <c r="J30" s="28" t="s">
        <v>30</v>
      </c>
      <c r="K30" s="29">
        <f>+'[1]การศาสนา(260)'!C21</f>
        <v>320286.45</v>
      </c>
      <c r="L30" s="28" t="s">
        <v>30</v>
      </c>
      <c r="M30" s="28" t="s">
        <v>30</v>
      </c>
      <c r="N30" s="28" t="s">
        <v>30</v>
      </c>
      <c r="O30" s="28" t="s">
        <v>30</v>
      </c>
      <c r="P30" s="65">
        <v>41665286.45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</row>
    <row r="31" spans="1:76" s="24" customFormat="1" ht="18.75">
      <c r="A31" s="32" t="s">
        <v>51</v>
      </c>
      <c r="B31" s="28" t="s">
        <v>30</v>
      </c>
      <c r="C31" s="26">
        <v>9944000</v>
      </c>
      <c r="D31" s="30" t="s">
        <v>30</v>
      </c>
      <c r="E31" s="28" t="s">
        <v>30</v>
      </c>
      <c r="F31" s="29">
        <f>+'[1]การศึกษา(210)'!C25</f>
        <v>321000</v>
      </c>
      <c r="G31" s="28" t="s">
        <v>30</v>
      </c>
      <c r="H31" s="28" t="s">
        <v>30</v>
      </c>
      <c r="I31" s="29">
        <f>+'[1]เคหะชุมชน(240)'!C21</f>
        <v>9623000</v>
      </c>
      <c r="J31" s="28" t="s">
        <v>30</v>
      </c>
      <c r="K31" s="28" t="s">
        <v>30</v>
      </c>
      <c r="L31" s="28" t="s">
        <v>30</v>
      </c>
      <c r="M31" s="28" t="s">
        <v>30</v>
      </c>
      <c r="N31" s="28" t="s">
        <v>30</v>
      </c>
      <c r="O31" s="28" t="s">
        <v>30</v>
      </c>
      <c r="P31" s="65">
        <v>9944000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</row>
    <row r="32" spans="1:76" s="24" customFormat="1" ht="19.5" thickBot="1">
      <c r="A32" s="33" t="s">
        <v>52</v>
      </c>
      <c r="B32" s="34">
        <f>SUM(B9:B31)</f>
        <v>666022800</v>
      </c>
      <c r="C32" s="34">
        <f>SUM(C9:C31)</f>
        <v>557559334.64</v>
      </c>
      <c r="D32" s="34">
        <f>SUM(D9:D31)</f>
        <v>68568247.8</v>
      </c>
      <c r="E32" s="34">
        <f aca="true" t="shared" si="0" ref="E32:O32">SUM(E9:E31)</f>
        <v>3855000</v>
      </c>
      <c r="F32" s="34">
        <f t="shared" si="0"/>
        <v>107824165.22</v>
      </c>
      <c r="G32" s="34">
        <f t="shared" si="0"/>
        <v>4925470.9</v>
      </c>
      <c r="H32" s="34">
        <f t="shared" si="0"/>
        <v>26579000</v>
      </c>
      <c r="I32" s="34">
        <f t="shared" si="0"/>
        <v>255122100</v>
      </c>
      <c r="J32" s="34">
        <f t="shared" si="0"/>
        <v>12676560.8</v>
      </c>
      <c r="K32" s="34">
        <f t="shared" si="0"/>
        <v>13946193.5</v>
      </c>
      <c r="L32" s="34">
        <f t="shared" si="0"/>
        <v>52440049.31999999</v>
      </c>
      <c r="M32" s="34">
        <f t="shared" si="0"/>
        <v>1692100</v>
      </c>
      <c r="N32" s="34">
        <f t="shared" si="0"/>
        <v>0</v>
      </c>
      <c r="O32" s="34">
        <f t="shared" si="0"/>
        <v>9930447.1</v>
      </c>
      <c r="P32" s="65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</row>
    <row r="33" spans="1:76" s="24" customFormat="1" ht="19.5" thickTop="1">
      <c r="A33" s="35"/>
      <c r="B33" s="36"/>
      <c r="C33" s="36"/>
      <c r="D33" s="36"/>
      <c r="E33" s="37"/>
      <c r="F33" s="36"/>
      <c r="G33" s="36"/>
      <c r="H33" s="37"/>
      <c r="I33" s="37"/>
      <c r="J33" s="38"/>
      <c r="K33" s="36"/>
      <c r="L33" s="36"/>
      <c r="M33" s="37"/>
      <c r="N33" s="37"/>
      <c r="O33" s="36"/>
      <c r="P33" s="65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</row>
    <row r="34" spans="1:16" ht="18">
      <c r="A34" s="68" t="s">
        <v>53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6"/>
    </row>
    <row r="35" spans="1:16" ht="18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6"/>
    </row>
    <row r="36" spans="1:16" ht="18">
      <c r="A36" s="42"/>
      <c r="B36" s="42"/>
      <c r="C36" s="4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6"/>
    </row>
    <row r="37" spans="1:76" s="48" customFormat="1" ht="18.75">
      <c r="A37" s="69" t="s">
        <v>2</v>
      </c>
      <c r="B37" s="70" t="s">
        <v>3</v>
      </c>
      <c r="C37" s="70" t="s">
        <v>4</v>
      </c>
      <c r="D37" s="43" t="s">
        <v>5</v>
      </c>
      <c r="E37" s="44" t="s">
        <v>6</v>
      </c>
      <c r="F37" s="71" t="s">
        <v>7</v>
      </c>
      <c r="G37" s="43" t="s">
        <v>8</v>
      </c>
      <c r="H37" s="74" t="s">
        <v>9</v>
      </c>
      <c r="I37" s="45" t="s">
        <v>10</v>
      </c>
      <c r="J37" s="43" t="s">
        <v>11</v>
      </c>
      <c r="K37" s="44" t="s">
        <v>12</v>
      </c>
      <c r="L37" s="46" t="s">
        <v>13</v>
      </c>
      <c r="M37" s="71" t="s">
        <v>14</v>
      </c>
      <c r="N37" s="77" t="s">
        <v>15</v>
      </c>
      <c r="O37" s="74" t="s">
        <v>16</v>
      </c>
      <c r="P37" s="6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</row>
    <row r="38" spans="1:76" s="48" customFormat="1" ht="18.75">
      <c r="A38" s="69"/>
      <c r="B38" s="70"/>
      <c r="C38" s="70"/>
      <c r="D38" s="49" t="s">
        <v>17</v>
      </c>
      <c r="E38" s="50" t="s">
        <v>18</v>
      </c>
      <c r="F38" s="72"/>
      <c r="G38" s="49" t="s">
        <v>19</v>
      </c>
      <c r="H38" s="75"/>
      <c r="I38" s="51" t="s">
        <v>20</v>
      </c>
      <c r="J38" s="49" t="s">
        <v>21</v>
      </c>
      <c r="K38" s="50" t="s">
        <v>22</v>
      </c>
      <c r="L38" s="52" t="s">
        <v>23</v>
      </c>
      <c r="M38" s="72"/>
      <c r="N38" s="78"/>
      <c r="O38" s="75"/>
      <c r="P38" s="6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</row>
    <row r="39" spans="1:76" s="48" customFormat="1" ht="18.75">
      <c r="A39" s="69"/>
      <c r="B39" s="70"/>
      <c r="C39" s="70"/>
      <c r="D39" s="53"/>
      <c r="E39" s="54" t="s">
        <v>24</v>
      </c>
      <c r="F39" s="73"/>
      <c r="G39" s="53"/>
      <c r="H39" s="76"/>
      <c r="I39" s="55"/>
      <c r="J39" s="53" t="s">
        <v>25</v>
      </c>
      <c r="K39" s="54" t="s">
        <v>26</v>
      </c>
      <c r="L39" s="56" t="s">
        <v>27</v>
      </c>
      <c r="M39" s="73"/>
      <c r="N39" s="79"/>
      <c r="O39" s="76"/>
      <c r="P39" s="6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</row>
    <row r="40" spans="1:76" s="24" customFormat="1" ht="18.75">
      <c r="A40" s="57" t="s">
        <v>54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65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</row>
    <row r="41" spans="1:76" s="24" customFormat="1" ht="18.75">
      <c r="A41" s="25" t="s">
        <v>55</v>
      </c>
      <c r="B41" s="26">
        <v>55300000</v>
      </c>
      <c r="C41" s="26">
        <v>59666221.28</v>
      </c>
      <c r="D41" s="28" t="s">
        <v>30</v>
      </c>
      <c r="E41" s="28" t="s">
        <v>30</v>
      </c>
      <c r="F41" s="28" t="s">
        <v>30</v>
      </c>
      <c r="G41" s="28" t="s">
        <v>30</v>
      </c>
      <c r="H41" s="28" t="s">
        <v>30</v>
      </c>
      <c r="I41" s="28" t="s">
        <v>30</v>
      </c>
      <c r="J41" s="28" t="s">
        <v>30</v>
      </c>
      <c r="K41" s="28" t="s">
        <v>30</v>
      </c>
      <c r="L41" s="28" t="s">
        <v>30</v>
      </c>
      <c r="M41" s="28" t="s">
        <v>30</v>
      </c>
      <c r="N41" s="28" t="s">
        <v>30</v>
      </c>
      <c r="O41" s="28" t="s">
        <v>30</v>
      </c>
      <c r="P41" s="65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</row>
    <row r="42" spans="1:76" s="24" customFormat="1" ht="18.75">
      <c r="A42" s="31" t="s">
        <v>56</v>
      </c>
      <c r="B42" s="26">
        <v>3500000</v>
      </c>
      <c r="C42" s="26">
        <v>3571751</v>
      </c>
      <c r="D42" s="28" t="s">
        <v>30</v>
      </c>
      <c r="E42" s="28" t="s">
        <v>30</v>
      </c>
      <c r="F42" s="28" t="s">
        <v>30</v>
      </c>
      <c r="G42" s="28" t="s">
        <v>30</v>
      </c>
      <c r="H42" s="28" t="s">
        <v>30</v>
      </c>
      <c r="I42" s="28" t="s">
        <v>30</v>
      </c>
      <c r="J42" s="28" t="s">
        <v>30</v>
      </c>
      <c r="K42" s="28" t="s">
        <v>30</v>
      </c>
      <c r="L42" s="28" t="s">
        <v>30</v>
      </c>
      <c r="M42" s="28" t="s">
        <v>30</v>
      </c>
      <c r="N42" s="28" t="s">
        <v>30</v>
      </c>
      <c r="O42" s="28" t="s">
        <v>30</v>
      </c>
      <c r="P42" s="65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</row>
    <row r="43" spans="1:76" s="24" customFormat="1" ht="18.75">
      <c r="A43" s="25" t="s">
        <v>57</v>
      </c>
      <c r="B43" s="26">
        <v>24760000</v>
      </c>
      <c r="C43" s="26">
        <v>28294992.53</v>
      </c>
      <c r="D43" s="28" t="s">
        <v>30</v>
      </c>
      <c r="E43" s="28" t="s">
        <v>30</v>
      </c>
      <c r="F43" s="28" t="s">
        <v>30</v>
      </c>
      <c r="G43" s="28" t="s">
        <v>30</v>
      </c>
      <c r="H43" s="28" t="s">
        <v>30</v>
      </c>
      <c r="I43" s="28" t="s">
        <v>30</v>
      </c>
      <c r="J43" s="28" t="s">
        <v>30</v>
      </c>
      <c r="K43" s="28" t="s">
        <v>30</v>
      </c>
      <c r="L43" s="28" t="s">
        <v>30</v>
      </c>
      <c r="M43" s="28" t="s">
        <v>30</v>
      </c>
      <c r="N43" s="28" t="s">
        <v>30</v>
      </c>
      <c r="O43" s="28" t="s">
        <v>30</v>
      </c>
      <c r="P43" s="65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</row>
    <row r="44" spans="1:76" s="24" customFormat="1" ht="18.75">
      <c r="A44" s="25" t="s">
        <v>58</v>
      </c>
      <c r="B44" s="26">
        <v>1881000</v>
      </c>
      <c r="C44" s="26">
        <v>1949437</v>
      </c>
      <c r="D44" s="28" t="s">
        <v>30</v>
      </c>
      <c r="E44" s="28" t="s">
        <v>30</v>
      </c>
      <c r="F44" s="28" t="s">
        <v>30</v>
      </c>
      <c r="G44" s="28" t="s">
        <v>30</v>
      </c>
      <c r="H44" s="28" t="s">
        <v>30</v>
      </c>
      <c r="I44" s="28" t="s">
        <v>30</v>
      </c>
      <c r="J44" s="28" t="s">
        <v>30</v>
      </c>
      <c r="K44" s="28" t="s">
        <v>30</v>
      </c>
      <c r="L44" s="28" t="s">
        <v>30</v>
      </c>
      <c r="M44" s="28" t="s">
        <v>30</v>
      </c>
      <c r="N44" s="28" t="s">
        <v>30</v>
      </c>
      <c r="O44" s="28" t="s">
        <v>30</v>
      </c>
      <c r="P44" s="6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</row>
    <row r="45" spans="1:76" s="24" customFormat="1" ht="18.75">
      <c r="A45" s="25" t="s">
        <v>59</v>
      </c>
      <c r="B45" s="26">
        <v>50000</v>
      </c>
      <c r="C45" s="58">
        <v>380000</v>
      </c>
      <c r="D45" s="28" t="s">
        <v>30</v>
      </c>
      <c r="E45" s="28" t="s">
        <v>30</v>
      </c>
      <c r="F45" s="28" t="s">
        <v>30</v>
      </c>
      <c r="G45" s="28" t="s">
        <v>30</v>
      </c>
      <c r="H45" s="28" t="s">
        <v>30</v>
      </c>
      <c r="I45" s="28" t="s">
        <v>30</v>
      </c>
      <c r="J45" s="28" t="s">
        <v>30</v>
      </c>
      <c r="K45" s="28" t="s">
        <v>30</v>
      </c>
      <c r="L45" s="28" t="s">
        <v>30</v>
      </c>
      <c r="M45" s="28" t="s">
        <v>30</v>
      </c>
      <c r="N45" s="28" t="s">
        <v>30</v>
      </c>
      <c r="O45" s="28" t="s">
        <v>30</v>
      </c>
      <c r="P45" s="65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</row>
    <row r="46" spans="1:76" s="24" customFormat="1" ht="18.75">
      <c r="A46" s="25" t="s">
        <v>60</v>
      </c>
      <c r="B46" s="26">
        <v>567689000</v>
      </c>
      <c r="C46" s="26">
        <v>594199487.93</v>
      </c>
      <c r="D46" s="28" t="s">
        <v>30</v>
      </c>
      <c r="E46" s="28" t="s">
        <v>30</v>
      </c>
      <c r="F46" s="28" t="s">
        <v>30</v>
      </c>
      <c r="G46" s="28" t="s">
        <v>30</v>
      </c>
      <c r="H46" s="28" t="s">
        <v>30</v>
      </c>
      <c r="I46" s="28" t="s">
        <v>30</v>
      </c>
      <c r="J46" s="28" t="s">
        <v>30</v>
      </c>
      <c r="K46" s="28" t="s">
        <v>30</v>
      </c>
      <c r="L46" s="28" t="s">
        <v>30</v>
      </c>
      <c r="M46" s="28" t="s">
        <v>30</v>
      </c>
      <c r="N46" s="28" t="s">
        <v>30</v>
      </c>
      <c r="O46" s="28" t="s">
        <v>30</v>
      </c>
      <c r="P46" s="65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</row>
    <row r="47" spans="1:76" s="24" customFormat="1" ht="18.75">
      <c r="A47" s="25" t="s">
        <v>61</v>
      </c>
      <c r="B47" s="26">
        <v>118820000</v>
      </c>
      <c r="C47" s="28">
        <v>118931951</v>
      </c>
      <c r="D47" s="28" t="s">
        <v>30</v>
      </c>
      <c r="E47" s="28" t="s">
        <v>30</v>
      </c>
      <c r="F47" s="28" t="s">
        <v>30</v>
      </c>
      <c r="G47" s="28" t="s">
        <v>30</v>
      </c>
      <c r="H47" s="28" t="s">
        <v>30</v>
      </c>
      <c r="I47" s="28" t="s">
        <v>30</v>
      </c>
      <c r="J47" s="28" t="s">
        <v>30</v>
      </c>
      <c r="K47" s="28" t="s">
        <v>30</v>
      </c>
      <c r="L47" s="28" t="s">
        <v>30</v>
      </c>
      <c r="M47" s="28" t="s">
        <v>30</v>
      </c>
      <c r="N47" s="28" t="s">
        <v>30</v>
      </c>
      <c r="O47" s="28" t="s">
        <v>30</v>
      </c>
      <c r="P47" s="65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</row>
    <row r="48" spans="1:76" s="24" customFormat="1" ht="18.75">
      <c r="A48" s="59" t="s">
        <v>62</v>
      </c>
      <c r="B48" s="60" t="s">
        <v>30</v>
      </c>
      <c r="C48" s="27">
        <v>46682127</v>
      </c>
      <c r="D48" s="28" t="s">
        <v>30</v>
      </c>
      <c r="E48" s="28" t="s">
        <v>30</v>
      </c>
      <c r="F48" s="28" t="s">
        <v>30</v>
      </c>
      <c r="G48" s="28" t="s">
        <v>30</v>
      </c>
      <c r="H48" s="28" t="s">
        <v>30</v>
      </c>
      <c r="I48" s="28" t="s">
        <v>30</v>
      </c>
      <c r="J48" s="28" t="s">
        <v>30</v>
      </c>
      <c r="K48" s="28" t="s">
        <v>30</v>
      </c>
      <c r="L48" s="28" t="s">
        <v>30</v>
      </c>
      <c r="M48" s="28" t="s">
        <v>30</v>
      </c>
      <c r="N48" s="28" t="s">
        <v>30</v>
      </c>
      <c r="O48" s="28" t="s">
        <v>30</v>
      </c>
      <c r="P48" s="65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</row>
    <row r="49" spans="1:76" s="24" customFormat="1" ht="19.5" thickBot="1">
      <c r="A49" s="61" t="s">
        <v>63</v>
      </c>
      <c r="B49" s="34">
        <f>SUM(B41:B47)</f>
        <v>772000000</v>
      </c>
      <c r="C49" s="34">
        <f>SUM(C41:C48)</f>
        <v>853675967.74</v>
      </c>
      <c r="D49" s="62" t="s">
        <v>30</v>
      </c>
      <c r="E49" s="62" t="s">
        <v>30</v>
      </c>
      <c r="F49" s="62" t="s">
        <v>30</v>
      </c>
      <c r="G49" s="62" t="s">
        <v>30</v>
      </c>
      <c r="H49" s="62" t="s">
        <v>30</v>
      </c>
      <c r="I49" s="62" t="s">
        <v>30</v>
      </c>
      <c r="J49" s="62" t="s">
        <v>30</v>
      </c>
      <c r="K49" s="62" t="s">
        <v>30</v>
      </c>
      <c r="L49" s="62" t="s">
        <v>30</v>
      </c>
      <c r="M49" s="62" t="s">
        <v>30</v>
      </c>
      <c r="N49" s="62" t="s">
        <v>30</v>
      </c>
      <c r="O49" s="62" t="s">
        <v>30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</row>
    <row r="50" spans="1:76" s="24" customFormat="1" ht="20.25" thickBot="1" thickTop="1">
      <c r="A50" s="63" t="s">
        <v>64</v>
      </c>
      <c r="B50" s="23"/>
      <c r="C50" s="64">
        <f>C49-C32</f>
        <v>296116633.1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</row>
    <row r="51" spans="2:76" s="24" customFormat="1" ht="19.5" thickTop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</row>
  </sheetData>
  <sheetProtection/>
  <mergeCells count="20">
    <mergeCell ref="O5:O7"/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A34:O34"/>
    <mergeCell ref="A37:A39"/>
    <mergeCell ref="B37:B39"/>
    <mergeCell ref="C37:C39"/>
    <mergeCell ref="F37:F39"/>
    <mergeCell ref="H37:H39"/>
    <mergeCell ref="M37:M39"/>
    <mergeCell ref="N37:N39"/>
    <mergeCell ref="O37:O39"/>
  </mergeCells>
  <printOptions/>
  <pageMargins left="0.15748031496062992" right="0.15748031496062992" top="0.4330708661417323" bottom="0" header="0.15748031496062992" footer="0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TrueFasterUser</cp:lastModifiedBy>
  <dcterms:created xsi:type="dcterms:W3CDTF">2014-05-02T04:00:01Z</dcterms:created>
  <dcterms:modified xsi:type="dcterms:W3CDTF">2014-05-02T07:10:55Z</dcterms:modified>
  <cp:category/>
  <cp:version/>
  <cp:contentType/>
  <cp:contentStatus/>
</cp:coreProperties>
</file>